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<sst xmlns="http://schemas.openxmlformats.org/spreadsheetml/2006/main" count="37" uniqueCount="37">
  <si>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Rewe/BBU</t>
  </si>
  <si>
    <t>11KT04</t>
  </si>
  <si>
    <t>A</t>
  </si>
  <si>
    <t>B</t>
  </si>
  <si>
    <t>C</t>
  </si>
  <si>
    <t>D</t>
  </si>
  <si>
    <t>E</t>
  </si>
  <si>
    <t>F</t>
  </si>
  <si>
    <t>Summe</t>
  </si>
  <si>
    <t>1.</t>
  </si>
  <si>
    <t>Umsatz</t>
  </si>
  <si>
    <t>%-Anteil</t>
  </si>
  <si>
    <t>2.</t>
  </si>
  <si>
    <t>Brutto</t>
  </si>
  <si>
    <t>LohnSt</t>
  </si>
  <si>
    <t>KiSt</t>
  </si>
  <si>
    <t>Soli</t>
  </si>
  <si>
    <t>RV</t>
  </si>
  <si>
    <t>18,9 % : 2</t>
  </si>
  <si>
    <t>KV</t>
  </si>
  <si>
    <t>AlV</t>
  </si>
  <si>
    <t>3,0 % : 2</t>
  </si>
  <si>
    <t>PflV</t>
  </si>
  <si>
    <t>2,05 % : 2</t>
  </si>
  <si>
    <t>Netto</t>
  </si>
  <si>
    <t>3.</t>
  </si>
  <si>
    <t>SV+FA</t>
  </si>
  <si>
    <t>Abgabenanteil</t>
  </si>
  <si>
    <t>Wofür geben wir das viele Geld aus?</t>
  </si>
  <si>
    <t>Miete</t>
  </si>
  <si>
    <t>Lebensmittel</t>
  </si>
  <si>
    <t>Strom, Gas Wasser</t>
  </si>
  <si>
    <t>Telefon</t>
  </si>
  <si>
    <t>Bücher, Kino</t>
  </si>
  <si>
    <t>Schuheeeeee</t>
  </si>
  <si>
    <t>Was bleibt übrig?</t>
  </si>
  <si>
    <t>4.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</si>
</sst>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9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8"/>
      <color indexed="10"/>
      <name val="Arial"/>
      <family val="2"/>
    </font>
    <font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0" fontId="2" fillId="0" borderId="1" xfId="0" applyFont="1" applyBorder="1" applyAlignment="1">
      <alignment/>
    </xf>
    <xf numFmtId="43" fontId="2" fillId="0" borderId="1" xfId="15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17" applyNumberFormat="1" applyFont="1" applyBorder="1" applyAlignment="1">
      <alignment horizontal="center"/>
    </xf>
    <xf numFmtId="164" fontId="2" fillId="0" borderId="1" xfId="17" applyNumberFormat="1" applyFont="1" applyBorder="1" applyAlignment="1">
      <alignment horizontal="center"/>
    </xf>
    <xf numFmtId="0" fontId="1" fillId="3" borderId="1" xfId="0" applyFont="1" applyFill="1" applyBorder="1" applyAlignment="1">
      <alignment/>
    </xf>
    <xf numFmtId="43" fontId="1" fillId="3" borderId="1" xfId="15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4" borderId="1" xfId="0" applyFont="1" applyFill="1" applyBorder="1" applyAlignment="1">
      <alignment/>
    </xf>
    <xf numFmtId="43" fontId="2" fillId="4" borderId="1" xfId="15" applyFont="1" applyFill="1" applyBorder="1" applyAlignment="1">
      <alignment/>
    </xf>
    <xf numFmtId="43" fontId="1" fillId="0" borderId="0" xfId="0" applyNumberFormat="1" applyFont="1" applyAlignment="1">
      <alignment/>
    </xf>
    <xf numFmtId="164" fontId="4" fillId="0" borderId="0" xfId="17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3" fontId="0" fillId="0" borderId="0" xfId="15" applyFont="1" applyAlignment="1">
      <alignment/>
    </xf>
    <xf numFmtId="43" fontId="8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76200</xdr:rowOff>
    </xdr:from>
    <xdr:to>
      <xdr:col>5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200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F30" sqref="F30"/>
    </sheetView>
  </sheetViews>
  <sheetFormatPr defaultColWidth="11.421875" defaultRowHeight="12.75"/>
  <cols>
    <col min="1" max="1" width="4.140625" style="0" customWidth="1"/>
    <col min="3" max="3" width="13.421875" style="0" bestFit="1" customWidth="1"/>
    <col min="4" max="4" width="23.8515625" style="0" bestFit="1" customWidth="1"/>
    <col min="5" max="5" width="20.00390625" style="0" bestFit="1" customWidth="1"/>
    <col min="7" max="7" width="5.28125" style="0" customWidth="1"/>
    <col min="9" max="9" width="12.140625" style="0" customWidth="1"/>
    <col min="10" max="10" width="18.00390625" style="0" bestFit="1" customWidth="1"/>
  </cols>
  <sheetData>
    <row r="1" spans="1:7" ht="21" customHeight="1">
      <c r="A1" s="1"/>
      <c r="B1" s="2"/>
      <c r="C1" s="2"/>
      <c r="D1" s="2"/>
      <c r="E1" s="4" t="s">
        <v>1</v>
      </c>
      <c r="F1" s="1"/>
      <c r="G1" s="1"/>
    </row>
    <row r="2" spans="1:7" ht="23.25">
      <c r="A2" s="1"/>
      <c r="B2" s="2" t="s">
        <v>0</v>
      </c>
      <c r="C2" s="2"/>
      <c r="D2" s="2"/>
      <c r="E2" s="3">
        <f ca="1">TODAY()</f>
        <v>41353</v>
      </c>
      <c r="F2" s="1"/>
      <c r="G2" s="1"/>
    </row>
    <row r="3" spans="1:7" ht="12" customHeight="1">
      <c r="A3" s="1"/>
      <c r="B3" s="1"/>
      <c r="C3" s="1"/>
      <c r="D3" s="1"/>
      <c r="E3" s="1"/>
      <c r="F3" s="1"/>
      <c r="G3" s="1"/>
    </row>
    <row r="4" spans="1:7" ht="23.25">
      <c r="A4" s="1"/>
      <c r="B4" s="1" t="s">
        <v>9</v>
      </c>
      <c r="C4" s="9"/>
      <c r="D4" s="9" t="s">
        <v>10</v>
      </c>
      <c r="E4" s="9" t="s">
        <v>11</v>
      </c>
      <c r="F4" s="1"/>
      <c r="G4" s="1"/>
    </row>
    <row r="5" spans="1:7" ht="23.25">
      <c r="A5" s="1"/>
      <c r="C5" s="5" t="s">
        <v>2</v>
      </c>
      <c r="D5" s="6">
        <v>12000</v>
      </c>
      <c r="E5" s="10">
        <f>+D5/$D$11</f>
        <v>0.10953402400620693</v>
      </c>
      <c r="F5" s="1"/>
      <c r="G5" s="1"/>
    </row>
    <row r="6" spans="1:7" ht="23.25">
      <c r="A6" s="1"/>
      <c r="C6" s="5" t="s">
        <v>3</v>
      </c>
      <c r="D6" s="6">
        <v>14000</v>
      </c>
      <c r="E6" s="10">
        <f aca="true" t="shared" si="0" ref="E6:E11">+D6/$D$11</f>
        <v>0.12778969467390808</v>
      </c>
      <c r="F6" s="1"/>
      <c r="G6" s="1"/>
    </row>
    <row r="7" spans="1:7" ht="23.25">
      <c r="A7" s="1"/>
      <c r="C7" s="5" t="s">
        <v>4</v>
      </c>
      <c r="D7" s="6">
        <v>20000</v>
      </c>
      <c r="E7" s="10">
        <f t="shared" si="0"/>
        <v>0.18255670667701154</v>
      </c>
      <c r="F7" s="1"/>
      <c r="G7" s="1"/>
    </row>
    <row r="8" spans="1:7" ht="23.25">
      <c r="A8" s="1"/>
      <c r="C8" s="5" t="s">
        <v>5</v>
      </c>
      <c r="D8" s="6">
        <v>30111</v>
      </c>
      <c r="E8" s="10">
        <f t="shared" si="0"/>
        <v>0.2748482497375747</v>
      </c>
      <c r="F8" s="1"/>
      <c r="G8" s="1"/>
    </row>
    <row r="9" spans="1:7" ht="23.25">
      <c r="A9" s="1"/>
      <c r="C9" s="5" t="s">
        <v>6</v>
      </c>
      <c r="D9" s="6">
        <v>19000</v>
      </c>
      <c r="E9" s="10">
        <f t="shared" si="0"/>
        <v>0.17342887134316096</v>
      </c>
      <c r="F9" s="1"/>
      <c r="G9" s="1"/>
    </row>
    <row r="10" spans="1:7" ht="23.25">
      <c r="A10" s="1"/>
      <c r="C10" s="5" t="s">
        <v>7</v>
      </c>
      <c r="D10" s="6">
        <v>14444</v>
      </c>
      <c r="E10" s="10">
        <f t="shared" si="0"/>
        <v>0.13184245356213775</v>
      </c>
      <c r="F10" s="1"/>
      <c r="G10" s="1"/>
    </row>
    <row r="11" spans="1:7" ht="23.25">
      <c r="A11" s="1"/>
      <c r="C11" s="7" t="s">
        <v>8</v>
      </c>
      <c r="D11" s="8">
        <f>SUM(D5:D10)</f>
        <v>109555</v>
      </c>
      <c r="E11" s="11">
        <f t="shared" si="0"/>
        <v>1</v>
      </c>
      <c r="F11" s="1"/>
      <c r="G11" s="1"/>
    </row>
    <row r="12" spans="1:7" ht="10.5" customHeight="1">
      <c r="A12" s="1"/>
      <c r="B12" s="1"/>
      <c r="C12" s="1"/>
      <c r="D12" s="1"/>
      <c r="E12" s="1"/>
      <c r="F12" s="1"/>
      <c r="G12" s="1"/>
    </row>
    <row r="13" spans="1:7" ht="23.25">
      <c r="A13" s="1"/>
      <c r="B13" s="1" t="s">
        <v>12</v>
      </c>
      <c r="C13" s="12" t="s">
        <v>13</v>
      </c>
      <c r="D13" s="12"/>
      <c r="E13" s="13">
        <v>2400</v>
      </c>
      <c r="F13" s="1"/>
      <c r="G13" s="1"/>
    </row>
    <row r="14" spans="1:7" ht="23.25">
      <c r="A14" s="1"/>
      <c r="B14" s="1"/>
      <c r="C14" s="5" t="s">
        <v>14</v>
      </c>
      <c r="D14" s="14">
        <v>0.13</v>
      </c>
      <c r="E14" s="6">
        <f>+D14*E13</f>
        <v>312</v>
      </c>
      <c r="F14" s="1"/>
      <c r="G14" s="1"/>
    </row>
    <row r="15" spans="1:7" ht="23.25">
      <c r="A15" s="1"/>
      <c r="B15" s="1"/>
      <c r="C15" s="5" t="s">
        <v>15</v>
      </c>
      <c r="D15" s="14">
        <v>0.09</v>
      </c>
      <c r="E15" s="6">
        <f>+E14*D15</f>
        <v>28.08</v>
      </c>
      <c r="F15" s="1"/>
      <c r="G15" s="1"/>
    </row>
    <row r="16" spans="1:7" ht="23.25">
      <c r="A16" s="1"/>
      <c r="B16" s="1"/>
      <c r="C16" s="5" t="s">
        <v>16</v>
      </c>
      <c r="D16" s="15">
        <v>0.055</v>
      </c>
      <c r="E16" s="6">
        <v>17.16</v>
      </c>
      <c r="F16" s="1"/>
      <c r="G16" s="1"/>
    </row>
    <row r="17" spans="1:7" ht="23.25">
      <c r="A17" s="1"/>
      <c r="B17" s="1"/>
      <c r="C17" s="5"/>
      <c r="D17" s="5"/>
      <c r="E17" s="8">
        <f>SUM(E14:E16)</f>
        <v>357.24</v>
      </c>
      <c r="F17" s="1"/>
      <c r="G17" s="1"/>
    </row>
    <row r="18" spans="1:7" ht="23.25">
      <c r="A18" s="1"/>
      <c r="B18" s="1"/>
      <c r="C18" s="5" t="s">
        <v>17</v>
      </c>
      <c r="D18" s="5" t="s">
        <v>18</v>
      </c>
      <c r="E18" s="6">
        <f>18.9/2*E13/100</f>
        <v>226.8</v>
      </c>
      <c r="F18" s="1"/>
      <c r="G18" s="1"/>
    </row>
    <row r="19" spans="1:11" ht="23.25">
      <c r="A19" s="1"/>
      <c r="B19" s="1"/>
      <c r="C19" s="5" t="s">
        <v>19</v>
      </c>
      <c r="D19" s="15">
        <v>0.082</v>
      </c>
      <c r="E19" s="6">
        <f>E13*D19</f>
        <v>196.8</v>
      </c>
      <c r="F19" s="1"/>
      <c r="G19" s="20"/>
      <c r="I19" s="20"/>
      <c r="J19" s="20"/>
      <c r="K19" s="20"/>
    </row>
    <row r="20" spans="1:11" ht="23.25">
      <c r="A20" s="1"/>
      <c r="B20" s="1"/>
      <c r="C20" s="5" t="s">
        <v>20</v>
      </c>
      <c r="D20" s="5" t="s">
        <v>21</v>
      </c>
      <c r="E20" s="6">
        <f>3/2*E13/100</f>
        <v>36</v>
      </c>
      <c r="F20" s="1"/>
      <c r="G20" s="20"/>
      <c r="I20" s="20"/>
      <c r="J20" s="20"/>
      <c r="K20" s="20"/>
    </row>
    <row r="21" spans="1:11" ht="23.25">
      <c r="A21" s="1"/>
      <c r="B21" s="1"/>
      <c r="C21" s="5" t="s">
        <v>22</v>
      </c>
      <c r="D21" s="5" t="s">
        <v>23</v>
      </c>
      <c r="E21" s="6">
        <f>2.05/2*E13/100</f>
        <v>24.6</v>
      </c>
      <c r="F21" s="1"/>
      <c r="G21" s="20"/>
      <c r="I21" s="20"/>
      <c r="K21" s="20"/>
    </row>
    <row r="22" spans="1:11" ht="23.25">
      <c r="A22" s="1"/>
      <c r="B22" s="1"/>
      <c r="C22" s="5"/>
      <c r="D22" s="5"/>
      <c r="E22" s="8">
        <f>SUM(E18:E21)</f>
        <v>484.20000000000005</v>
      </c>
      <c r="F22" s="1"/>
      <c r="G22" s="20"/>
      <c r="I22" s="20"/>
      <c r="K22" s="20"/>
    </row>
    <row r="23" spans="1:11" ht="23.25">
      <c r="A23" s="1"/>
      <c r="B23" s="1"/>
      <c r="C23" s="16" t="s">
        <v>24</v>
      </c>
      <c r="D23" s="16"/>
      <c r="E23" s="17">
        <f>E13-E17-E22</f>
        <v>1558.56</v>
      </c>
      <c r="F23" s="1"/>
      <c r="G23" s="20"/>
      <c r="I23" s="21"/>
      <c r="K23" s="20"/>
    </row>
    <row r="24" spans="1:11" ht="6" customHeight="1">
      <c r="A24" s="1"/>
      <c r="B24" s="1"/>
      <c r="C24" s="1"/>
      <c r="D24" s="1"/>
      <c r="E24" s="1"/>
      <c r="F24" s="1"/>
      <c r="G24" s="20"/>
      <c r="I24" s="20"/>
      <c r="K24" s="20"/>
    </row>
    <row r="25" spans="1:11" ht="23.25">
      <c r="A25" s="1"/>
      <c r="B25" s="1" t="s">
        <v>25</v>
      </c>
      <c r="C25" s="1" t="s">
        <v>26</v>
      </c>
      <c r="D25" s="1"/>
      <c r="E25" s="18">
        <f>E22+E17</f>
        <v>841.44</v>
      </c>
      <c r="F25" s="1"/>
      <c r="G25" s="20"/>
      <c r="I25" s="20"/>
      <c r="K25" s="20"/>
    </row>
    <row r="26" spans="1:11" ht="23.25">
      <c r="A26" s="1"/>
      <c r="B26" s="1"/>
      <c r="C26" s="1" t="s">
        <v>27</v>
      </c>
      <c r="D26" s="1"/>
      <c r="E26" s="19">
        <f>E25/E13</f>
        <v>0.3506</v>
      </c>
      <c r="F26" s="1"/>
      <c r="G26" s="20"/>
      <c r="I26" s="20"/>
      <c r="K26" s="20"/>
    </row>
    <row r="27" spans="1:11" ht="23.25">
      <c r="A27" s="1"/>
      <c r="B27" s="1" t="s">
        <v>36</v>
      </c>
      <c r="C27" s="22" t="s">
        <v>28</v>
      </c>
      <c r="E27" s="1"/>
      <c r="F27" s="1"/>
      <c r="G27" s="20"/>
      <c r="I27" s="20"/>
      <c r="K27" s="20"/>
    </row>
    <row r="28" spans="1:11" ht="4.5" customHeight="1">
      <c r="A28" s="1"/>
      <c r="B28" s="1"/>
      <c r="C28" s="21"/>
      <c r="E28" s="1"/>
      <c r="F28" s="1"/>
      <c r="G28" s="20"/>
      <c r="I28" s="20"/>
      <c r="K28" s="20"/>
    </row>
    <row r="29" spans="1:7" ht="23.25">
      <c r="A29" s="1"/>
      <c r="B29" s="1"/>
      <c r="C29" s="21" t="s">
        <v>29</v>
      </c>
      <c r="E29" s="24">
        <v>500</v>
      </c>
      <c r="F29" s="1"/>
      <c r="G29" s="1"/>
    </row>
    <row r="30" spans="1:7" ht="23.25">
      <c r="A30" s="1"/>
      <c r="B30" s="1"/>
      <c r="C30" s="21" t="s">
        <v>30</v>
      </c>
      <c r="E30" s="24">
        <v>400</v>
      </c>
      <c r="F30" s="1"/>
      <c r="G30" s="1"/>
    </row>
    <row r="31" spans="3:5" ht="14.25">
      <c r="C31" s="21" t="s">
        <v>32</v>
      </c>
      <c r="E31" s="24">
        <v>50</v>
      </c>
    </row>
    <row r="32" spans="3:5" ht="15">
      <c r="C32" s="23" t="s">
        <v>31</v>
      </c>
      <c r="E32" s="24">
        <v>200</v>
      </c>
    </row>
    <row r="33" spans="3:5" ht="14.25">
      <c r="C33" s="21" t="s">
        <v>33</v>
      </c>
      <c r="E33" s="24">
        <v>50</v>
      </c>
    </row>
    <row r="34" spans="3:5" ht="14.25">
      <c r="C34" s="21" t="s">
        <v>34</v>
      </c>
      <c r="E34" s="24">
        <v>99</v>
      </c>
    </row>
    <row r="35" spans="3:5" ht="10.5" customHeight="1">
      <c r="C35" s="21"/>
      <c r="E35" s="24">
        <f>SUM(E29:E34)</f>
        <v>1299</v>
      </c>
    </row>
    <row r="36" spans="2:5" ht="14.25">
      <c r="B36" s="26"/>
      <c r="C36" s="27" t="s">
        <v>35</v>
      </c>
      <c r="D36" s="26"/>
      <c r="E36" s="25">
        <f>+E23-E35</f>
        <v>259.55999999999995</v>
      </c>
    </row>
    <row r="37" ht="14.25">
      <c r="D37" s="2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SWMS</dc:creator>
  <cp:keywords/>
  <dc:description/>
  <cp:lastModifiedBy>SWMS</cp:lastModifiedBy>
  <cp:lastPrinted>2013-03-20T07:27:43Z</cp:lastPrinted>
  <dcterms:created xsi:type="dcterms:W3CDTF">2013-03-20T07:24:32Z</dcterms:created>
  <dcterms:modified xsi:type="dcterms:W3CDTF">2013-03-20T08:21:13Z</dcterms:modified>
  <cp:category/>
  <cp:version/>
  <cp:contentType/>
  <cp:contentStatus/>
</cp:coreProperties>
</file>